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5800" activeTab="0"/>
  </bookViews>
  <sheets>
    <sheet name=" DRUG DATA" sheetId="1" r:id="rId1"/>
    <sheet name="TRAINING DATA" sheetId="2" r:id="rId2"/>
  </sheets>
  <definedNames/>
  <calcPr fullCalcOnLoad="1"/>
</workbook>
</file>

<file path=xl/sharedStrings.xml><?xml version="1.0" encoding="utf-8"?>
<sst xmlns="http://schemas.openxmlformats.org/spreadsheetml/2006/main" count="22" uniqueCount="17">
  <si>
    <t>THC</t>
  </si>
  <si>
    <t>PLACEBO</t>
  </si>
  <si>
    <t>MEAN</t>
  </si>
  <si>
    <t>VAR</t>
  </si>
  <si>
    <t>n</t>
  </si>
  <si>
    <t>df</t>
  </si>
  <si>
    <t>RAT#</t>
  </si>
  <si>
    <t>Pretest</t>
  </si>
  <si>
    <t>After Training</t>
  </si>
  <si>
    <t>D</t>
  </si>
  <si>
    <t>t obt</t>
  </si>
  <si>
    <t>p =</t>
  </si>
  <si>
    <t>t OBT</t>
  </si>
  <si>
    <t>N</t>
  </si>
  <si>
    <t>TTEST</t>
  </si>
  <si>
    <t>SE of mean</t>
  </si>
  <si>
    <t>STDEV</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</si>
</sst>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General"/>
  </numFmts>
  <fonts count="26">
    <font>
      <sz val="10"/>
      <name val="Arial"/>
      <family val="0"/>
    </font>
    <font>
      <b/>
      <sz val="10"/>
      <name val="Arial"/>
      <family val="0"/>
    </font>
    <font>
      <b/>
      <u val="single"/>
      <sz val="10"/>
      <name val="Arial"/>
      <family val="2"/>
    </font>
    <font>
      <sz val="8"/>
      <name val="Arial"/>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8"/>
      <name val="Calibri"/>
      <family val="2"/>
    </font>
    <font>
      <b/>
      <sz val="10"/>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11" fillId="14" borderId="0" applyNumberFormat="0" applyBorder="0" applyAlignment="0" applyProtection="0"/>
    <xf numFmtId="0" fontId="15" fillId="2"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1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8"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14"/>
          <c:w val="0.949"/>
          <c:h val="0.93675"/>
        </c:manualLayout>
      </c:layout>
      <c:barChart>
        <c:barDir val="col"/>
        <c:grouping val="clustered"/>
        <c:varyColors val="0"/>
        <c:ser>
          <c:idx val="0"/>
          <c:order val="0"/>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 DRUG DATA'!$B$20:$C$20</c:f>
                <c:numCache>
                  <c:ptCount val="2"/>
                  <c:pt idx="0">
                    <c:v>0.49842766906270786</c:v>
                  </c:pt>
                  <c:pt idx="1">
                    <c:v>0.49842766906270786</c:v>
                  </c:pt>
                </c:numCache>
              </c:numRef>
            </c:plus>
            <c:minus>
              <c:numRef>
                <c:f>' DRUG DATA'!$B$20:$C$20</c:f>
                <c:numCache>
                  <c:ptCount val="2"/>
                  <c:pt idx="0">
                    <c:v>0.49842766906270786</c:v>
                  </c:pt>
                  <c:pt idx="1">
                    <c:v>0.49842766906270786</c:v>
                  </c:pt>
                </c:numCache>
              </c:numRef>
            </c:minus>
            <c:noEndCap val="0"/>
            <c:spPr>
              <a:ln w="12700">
                <a:solidFill>
                  <a:srgbClr val="000000"/>
                </a:solidFill>
              </a:ln>
            </c:spPr>
          </c:errBars>
          <c:cat>
            <c:strRef>
              <c:f>' DRUG DATA'!$B$1:$C$1</c:f>
              <c:strCache/>
            </c:strRef>
          </c:cat>
          <c:val>
            <c:numRef>
              <c:f>' DRUG DATA'!$B$16:$C$16</c:f>
              <c:numCache/>
            </c:numRef>
          </c:val>
        </c:ser>
        <c:axId val="3265326"/>
        <c:axId val="29387935"/>
      </c:barChart>
      <c:catAx>
        <c:axId val="3265326"/>
        <c:scaling>
          <c:orientation val="minMax"/>
        </c:scaling>
        <c:axPos val="b"/>
        <c:title>
          <c:tx>
            <c:rich>
              <a:bodyPr vert="horz" rot="0" anchor="ctr"/>
              <a:lstStyle/>
              <a:p>
                <a:pPr algn="ctr">
                  <a:defRPr/>
                </a:pPr>
                <a:r>
                  <a:rPr lang="en-US" cap="none" sz="1000" b="1" i="0" u="none" baseline="0"/>
                  <a:t>Experimental Group</a:t>
                </a:r>
              </a:p>
            </c:rich>
          </c:tx>
          <c:layout>
            <c:manualLayout>
              <c:xMode val="factor"/>
              <c:yMode val="factor"/>
              <c:x val="-0.018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9387935"/>
        <c:crosses val="autoZero"/>
        <c:auto val="1"/>
        <c:lblOffset val="100"/>
        <c:tickLblSkip val="1"/>
        <c:noMultiLvlLbl val="0"/>
      </c:catAx>
      <c:valAx>
        <c:axId val="29387935"/>
        <c:scaling>
          <c:orientation val="minMax"/>
        </c:scaling>
        <c:axPos val="l"/>
        <c:title>
          <c:tx>
            <c:rich>
              <a:bodyPr vert="horz" rot="-5400000" anchor="ctr"/>
              <a:lstStyle/>
              <a:p>
                <a:pPr algn="ctr">
                  <a:defRPr/>
                </a:pPr>
                <a:r>
                  <a:rPr lang="en-US" cap="none" sz="1000" b="1" i="0" u="none" baseline="0"/>
                  <a:t>Memory Test Score</a:t>
                </a:r>
              </a:p>
            </c:rich>
          </c:tx>
          <c:layout>
            <c:manualLayout>
              <c:xMode val="factor"/>
              <c:yMode val="factor"/>
              <c:x val="-0.010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2653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0725"/>
          <c:w val="0.96475"/>
          <c:h val="0.9745"/>
        </c:manualLayout>
      </c:layout>
      <c:barChart>
        <c:barDir val="col"/>
        <c:grouping val="clustered"/>
        <c:varyColors val="0"/>
        <c:ser>
          <c:idx val="0"/>
          <c:order val="0"/>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'TRAINING DATA'!$B$21:$C$21</c:f>
                <c:numCache>
                  <c:ptCount val="2"/>
                  <c:pt idx="0">
                    <c:v>0.42489263580618036</c:v>
                  </c:pt>
                  <c:pt idx="1">
                    <c:v>0.4174378002906062</c:v>
                  </c:pt>
                </c:numCache>
              </c:numRef>
            </c:plus>
            <c:minus>
              <c:numRef>
                <c:f>'TRAINING DATA'!$B$21:$C$21</c:f>
                <c:numCache>
                  <c:ptCount val="2"/>
                  <c:pt idx="0">
                    <c:v>0.42489263580618036</c:v>
                  </c:pt>
                  <c:pt idx="1">
                    <c:v>0.4174378002906062</c:v>
                  </c:pt>
                </c:numCache>
              </c:numRef>
            </c:minus>
            <c:noEndCap val="0"/>
            <c:spPr>
              <a:ln w="12700">
                <a:solidFill>
                  <a:srgbClr val="000000"/>
                </a:solidFill>
              </a:ln>
            </c:spPr>
          </c:errBars>
          <c:cat>
            <c:strRef>
              <c:f>'TRAINING DATA'!$B$1:$C$1</c:f>
              <c:strCache/>
            </c:strRef>
          </c:cat>
          <c:val>
            <c:numRef>
              <c:f>'TRAINING DATA'!$B$17:$C$17</c:f>
              <c:numCache/>
            </c:numRef>
          </c:val>
        </c:ser>
        <c:axId val="63164824"/>
        <c:axId val="31612505"/>
      </c:barChart>
      <c:catAx>
        <c:axId val="63164824"/>
        <c:scaling>
          <c:orientation val="minMax"/>
        </c:scaling>
        <c:axPos val="b"/>
        <c:title>
          <c:tx>
            <c:rich>
              <a:bodyPr vert="horz" rot="0" anchor="ctr"/>
              <a:lstStyle/>
              <a:p>
                <a:pPr algn="ctr">
                  <a:defRPr/>
                </a:pPr>
                <a:r>
                  <a:rPr lang="en-US" cap="none" sz="1000" b="1" i="0" u="none" baseline="0"/>
                  <a:t>Experimental Condition</a:t>
                </a:r>
              </a:p>
            </c:rich>
          </c:tx>
          <c:layout>
            <c:manualLayout>
              <c:xMode val="factor"/>
              <c:yMode val="factor"/>
              <c:x val="-0.015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1612505"/>
        <c:crosses val="autoZero"/>
        <c:auto val="1"/>
        <c:lblOffset val="100"/>
        <c:tickLblSkip val="1"/>
        <c:noMultiLvlLbl val="0"/>
      </c:catAx>
      <c:valAx>
        <c:axId val="31612505"/>
        <c:scaling>
          <c:orientation val="minMax"/>
        </c:scaling>
        <c:axPos val="l"/>
        <c:title>
          <c:tx>
            <c:rich>
              <a:bodyPr vert="horz" rot="-5400000" anchor="ctr"/>
              <a:lstStyle/>
              <a:p>
                <a:pPr algn="ctr">
                  <a:defRPr/>
                </a:pPr>
                <a:r>
                  <a:rPr lang="en-US" cap="none" sz="1000" b="1" i="0" u="none" baseline="0"/>
                  <a:t># of Bar Presses per Minute</a:t>
                </a:r>
              </a:p>
            </c:rich>
          </c:tx>
          <c:layout>
            <c:manualLayout>
              <c:xMode val="factor"/>
              <c:yMode val="factor"/>
              <c:x val="-0.010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3164824"/>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29</xdr:row>
      <xdr:rowOff>95250</xdr:rowOff>
    </xdr:from>
    <xdr:to>
      <xdr:col>9</xdr:col>
      <xdr:colOff>466725</xdr:colOff>
      <xdr:row>36</xdr:row>
      <xdr:rowOff>152400</xdr:rowOff>
    </xdr:to>
    <xdr:sp>
      <xdr:nvSpPr>
        <xdr:cNvPr id="1" name="Text Box 2"/>
        <xdr:cNvSpPr txBox="1">
          <a:spLocks noChangeArrowheads="1"/>
        </xdr:cNvSpPr>
      </xdr:nvSpPr>
      <xdr:spPr>
        <a:xfrm flipH="1">
          <a:off x="2800350" y="4562475"/>
          <a:ext cx="3219450" cy="119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Because t obt (1.42) does not exceed t crit (+/- 2.06) we fail to reject the null hypothesis (alpha = .05).  There is no statistically significant evidence to conclude that THC impacts short term memory (p &gt; .05).</a:t>
          </a:r>
        </a:p>
      </xdr:txBody>
    </xdr:sp>
    <xdr:clientData/>
  </xdr:twoCellAnchor>
  <xdr:twoCellAnchor>
    <xdr:from>
      <xdr:col>3</xdr:col>
      <xdr:colOff>504825</xdr:colOff>
      <xdr:row>1</xdr:row>
      <xdr:rowOff>28575</xdr:rowOff>
    </xdr:from>
    <xdr:to>
      <xdr:col>13</xdr:col>
      <xdr:colOff>304800</xdr:colOff>
      <xdr:row>28</xdr:row>
      <xdr:rowOff>123825</xdr:rowOff>
    </xdr:to>
    <xdr:graphicFrame>
      <xdr:nvGraphicFramePr>
        <xdr:cNvPr id="2" name="Chart 3"/>
        <xdr:cNvGraphicFramePr/>
      </xdr:nvGraphicFramePr>
      <xdr:xfrm>
        <a:off x="2514600" y="180975"/>
        <a:ext cx="5705475" cy="4248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0</xdr:rowOff>
    </xdr:from>
    <xdr:to>
      <xdr:col>11</xdr:col>
      <xdr:colOff>571500</xdr:colOff>
      <xdr:row>54</xdr:row>
      <xdr:rowOff>9525</xdr:rowOff>
    </xdr:to>
    <xdr:sp>
      <xdr:nvSpPr>
        <xdr:cNvPr id="3" name="TextBox 3"/>
        <xdr:cNvSpPr txBox="1">
          <a:spLocks noChangeArrowheads="1"/>
        </xdr:cNvSpPr>
      </xdr:nvSpPr>
      <xdr:spPr>
        <a:xfrm>
          <a:off x="0" y="62484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257175</xdr:colOff>
      <xdr:row>26</xdr:row>
      <xdr:rowOff>66675</xdr:rowOff>
    </xdr:from>
    <xdr:to>
      <xdr:col>4</xdr:col>
      <xdr:colOff>219075</xdr:colOff>
      <xdr:row>34</xdr:row>
      <xdr:rowOff>38100</xdr:rowOff>
    </xdr:to>
    <xdr:pic>
      <xdr:nvPicPr>
        <xdr:cNvPr id="1" name="Picture 2"/>
        <xdr:cNvPicPr preferRelativeResize="1">
          <a:picLocks noChangeAspect="1"/>
        </xdr:cNvPicPr>
      </xdr:nvPicPr>
      <xdr:blipFill>
        <a:blip r:embed="rId1"/>
        <a:stretch>
          <a:fillRect/>
        </a:stretch>
      </xdr:blipFill>
      <xdr:spPr>
        <a:xfrm>
          <a:off x="1647825" y="4038600"/>
          <a:ext cx="1685925" cy="1266825"/>
        </a:xfrm>
        <a:prstGeom prst="rect">
          <a:avLst/>
        </a:prstGeom>
        <a:solidFill>
          <a:srgbClr val="FFFFFF"/>
        </a:solidFill>
        <a:ln w="9525" cmpd="sng">
          <a:noFill/>
        </a:ln>
      </xdr:spPr>
    </xdr:pic>
    <xdr:clientData/>
  </xdr:twoCellAnchor>
  <xdr:twoCellAnchor>
    <xdr:from>
      <xdr:col>4</xdr:col>
      <xdr:colOff>476250</xdr:colOff>
      <xdr:row>30</xdr:row>
      <xdr:rowOff>85725</xdr:rowOff>
    </xdr:from>
    <xdr:to>
      <xdr:col>11</xdr:col>
      <xdr:colOff>85725</xdr:colOff>
      <xdr:row>36</xdr:row>
      <xdr:rowOff>66675</xdr:rowOff>
    </xdr:to>
    <xdr:sp>
      <xdr:nvSpPr>
        <xdr:cNvPr id="2" name="Text Box 3"/>
        <xdr:cNvSpPr txBox="1">
          <a:spLocks noChangeArrowheads="1"/>
        </xdr:cNvSpPr>
      </xdr:nvSpPr>
      <xdr:spPr>
        <a:xfrm>
          <a:off x="3590925" y="4705350"/>
          <a:ext cx="37433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With alpha =.01, t obt (-2.655) exceeds t crit (-2.650). Thus, we should reject the null hypothesis and conclude that the conditioning technique significantly increases the number of bar presses (p &lt; .01). </a:t>
          </a:r>
        </a:p>
      </xdr:txBody>
    </xdr:sp>
    <xdr:clientData/>
  </xdr:twoCellAnchor>
  <xdr:twoCellAnchor>
    <xdr:from>
      <xdr:col>4</xdr:col>
      <xdr:colOff>504825</xdr:colOff>
      <xdr:row>0</xdr:row>
      <xdr:rowOff>28575</xdr:rowOff>
    </xdr:from>
    <xdr:to>
      <xdr:col>15</xdr:col>
      <xdr:colOff>38100</xdr:colOff>
      <xdr:row>29</xdr:row>
      <xdr:rowOff>0</xdr:rowOff>
    </xdr:to>
    <xdr:graphicFrame>
      <xdr:nvGraphicFramePr>
        <xdr:cNvPr id="3" name="Chart 3"/>
        <xdr:cNvGraphicFramePr/>
      </xdr:nvGraphicFramePr>
      <xdr:xfrm>
        <a:off x="3619500" y="28575"/>
        <a:ext cx="6029325" cy="4429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B40" sqref="B40"/>
    </sheetView>
  </sheetViews>
  <sheetFormatPr defaultColWidth="8.8515625" defaultRowHeight="12.75"/>
  <cols>
    <col min="1" max="1" width="11.8515625" style="0" bestFit="1" customWidth="1"/>
    <col min="2" max="3" width="9.140625" style="2" customWidth="1"/>
    <col min="4" max="4" width="8.8515625" style="0" customWidth="1"/>
  </cols>
  <sheetData>
    <row r="1" spans="2:3" s="2" customFormat="1" ht="12">
      <c r="B1" s="1" t="s">
        <v>0</v>
      </c>
      <c r="C1" s="1" t="s">
        <v>1</v>
      </c>
    </row>
    <row r="2" spans="2:3" ht="12">
      <c r="B2" s="2">
        <v>6</v>
      </c>
      <c r="C2" s="2">
        <v>4</v>
      </c>
    </row>
    <row r="3" spans="2:3" ht="12">
      <c r="B3" s="2">
        <v>5</v>
      </c>
      <c r="C3" s="2">
        <v>2</v>
      </c>
    </row>
    <row r="4" spans="2:3" ht="12">
      <c r="B4" s="2">
        <v>3</v>
      </c>
      <c r="C4" s="2">
        <v>4</v>
      </c>
    </row>
    <row r="5" spans="2:3" ht="12">
      <c r="B5" s="2">
        <v>6</v>
      </c>
      <c r="C5" s="2">
        <v>8</v>
      </c>
    </row>
    <row r="6" spans="2:3" ht="12">
      <c r="B6" s="2">
        <v>9</v>
      </c>
      <c r="C6" s="2">
        <v>1</v>
      </c>
    </row>
    <row r="7" spans="2:3" ht="12">
      <c r="B7" s="2">
        <v>3</v>
      </c>
      <c r="C7" s="2">
        <v>5</v>
      </c>
    </row>
    <row r="8" spans="2:3" ht="12">
      <c r="B8" s="2">
        <v>4</v>
      </c>
      <c r="C8" s="2">
        <v>4</v>
      </c>
    </row>
    <row r="9" spans="2:3" ht="12">
      <c r="B9" s="2">
        <v>7</v>
      </c>
      <c r="C9" s="2">
        <v>3</v>
      </c>
    </row>
    <row r="10" spans="2:3" ht="12">
      <c r="B10" s="2">
        <v>6</v>
      </c>
      <c r="C10" s="2">
        <v>5</v>
      </c>
    </row>
    <row r="11" spans="2:3" ht="12">
      <c r="B11" s="2">
        <v>2</v>
      </c>
      <c r="C11" s="2">
        <v>7</v>
      </c>
    </row>
    <row r="12" spans="2:3" ht="12">
      <c r="B12" s="2">
        <v>6</v>
      </c>
      <c r="C12" s="2">
        <v>4</v>
      </c>
    </row>
    <row r="13" spans="2:3" ht="12">
      <c r="B13" s="2">
        <v>7</v>
      </c>
      <c r="C13" s="2">
        <v>3</v>
      </c>
    </row>
    <row r="14" spans="2:3" ht="12">
      <c r="B14" s="2">
        <v>5</v>
      </c>
      <c r="C14" s="2">
        <v>6</v>
      </c>
    </row>
    <row r="15" spans="2:3" ht="12">
      <c r="B15" s="2">
        <v>6</v>
      </c>
      <c r="C15" s="2">
        <v>5</v>
      </c>
    </row>
    <row r="16" spans="1:3" ht="12">
      <c r="A16" s="4" t="s">
        <v>2</v>
      </c>
      <c r="B16" s="3">
        <f>AVERAGE(B2:B15)</f>
        <v>5.357142857142857</v>
      </c>
      <c r="C16" s="3">
        <f>AVERAGE(C2:C15)</f>
        <v>4.357142857142857</v>
      </c>
    </row>
    <row r="17" spans="1:3" ht="12">
      <c r="A17" s="4" t="s">
        <v>3</v>
      </c>
      <c r="B17" s="3">
        <f>VAR(B2:B15)</f>
        <v>3.4780219780219785</v>
      </c>
      <c r="C17" s="3">
        <f>VAR(C2:C15)</f>
        <v>3.4780219780219785</v>
      </c>
    </row>
    <row r="18" spans="1:3" ht="12">
      <c r="A18" s="4" t="s">
        <v>4</v>
      </c>
      <c r="B18" s="3">
        <f>COUNT(B2:B15)</f>
        <v>14</v>
      </c>
      <c r="C18" s="3">
        <f>COUNT(C2:C15)</f>
        <v>14</v>
      </c>
    </row>
    <row r="19" spans="1:3" ht="12">
      <c r="A19" s="4" t="s">
        <v>16</v>
      </c>
      <c r="B19" s="3">
        <f>STDEV(B2:B15)</f>
        <v>1.8649455697209982</v>
      </c>
      <c r="C19" s="3">
        <f>STDEV(C2:C15)</f>
        <v>1.8649455697209982</v>
      </c>
    </row>
    <row r="20" spans="1:3" ht="12">
      <c r="A20" s="4" t="s">
        <v>15</v>
      </c>
      <c r="B20" s="6">
        <f>B19/SQRT(B18)</f>
        <v>0.49842766906270786</v>
      </c>
      <c r="C20" s="6">
        <f>C19/SQRT(C18)</f>
        <v>0.49842766906270786</v>
      </c>
    </row>
    <row r="21" ht="12">
      <c r="C21" s="3"/>
    </row>
    <row r="22" spans="1:3" ht="12">
      <c r="A22" s="4" t="s">
        <v>10</v>
      </c>
      <c r="B22" s="3">
        <f>(B16-C16)/SQRT(B17/B18+C17/C18)</f>
        <v>1.4186748149761836</v>
      </c>
      <c r="C22" s="3"/>
    </row>
    <row r="23" spans="1:3" ht="12">
      <c r="A23" s="4" t="s">
        <v>5</v>
      </c>
      <c r="B23" s="3">
        <f>B18+C18-2</f>
        <v>26</v>
      </c>
      <c r="C23" s="3"/>
    </row>
    <row r="24" spans="1:3" ht="12">
      <c r="A24" s="4" t="s">
        <v>11</v>
      </c>
      <c r="B24" s="3">
        <f>TTEST(B2:B15,C2:C15,2,2)</f>
        <v>0.16787059701312557</v>
      </c>
      <c r="C24" s="3"/>
    </row>
  </sheetData>
  <sheetProtection/>
  <printOptions/>
  <pageMargins left="0.75" right="0.75" top="1" bottom="1" header="0.5" footer="0.5"/>
  <pageSetup horizontalDpi="1200" verticalDpi="1200" orientation="landscape"/>
  <drawing r:id="rId3"/>
  <legacyDrawing r:id="rId2"/>
  <oleObjects>
    <oleObject progId="Equation.DSMT4" shapeId="136988" r:id="rId1"/>
  </oleObjects>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N45" sqref="N45"/>
    </sheetView>
  </sheetViews>
  <sheetFormatPr defaultColWidth="8.8515625" defaultRowHeight="12.75"/>
  <cols>
    <col min="1" max="1" width="12.00390625" style="2" bestFit="1" customWidth="1"/>
    <col min="2" max="2" width="8.8515625" style="0" customWidth="1"/>
    <col min="3" max="3" width="13.421875" style="0" bestFit="1" customWidth="1"/>
    <col min="4" max="4" width="12.421875" style="0" bestFit="1" customWidth="1"/>
    <col min="5" max="5" width="8.8515625" style="0" customWidth="1"/>
  </cols>
  <sheetData>
    <row r="1" spans="1:4" ht="12">
      <c r="A1" s="1" t="s">
        <v>6</v>
      </c>
      <c r="B1" s="1" t="s">
        <v>7</v>
      </c>
      <c r="C1" s="1" t="s">
        <v>8</v>
      </c>
      <c r="D1" s="1" t="s">
        <v>9</v>
      </c>
    </row>
    <row r="2" spans="1:4" ht="12">
      <c r="A2" s="2">
        <v>1</v>
      </c>
      <c r="B2" s="2">
        <v>1</v>
      </c>
      <c r="C2" s="2">
        <v>3</v>
      </c>
      <c r="D2" s="2">
        <f>B2-C2</f>
        <v>-2</v>
      </c>
    </row>
    <row r="3" spans="1:4" ht="12">
      <c r="A3" s="2">
        <v>2</v>
      </c>
      <c r="B3" s="2">
        <v>4</v>
      </c>
      <c r="C3" s="2">
        <v>4</v>
      </c>
      <c r="D3" s="2">
        <f aca="true" t="shared" si="0" ref="D3:D15">B3-C3</f>
        <v>0</v>
      </c>
    </row>
    <row r="4" spans="1:4" ht="12">
      <c r="A4" s="2">
        <v>3</v>
      </c>
      <c r="B4" s="2">
        <v>3</v>
      </c>
      <c r="C4" s="2">
        <v>6</v>
      </c>
      <c r="D4" s="2">
        <f t="shared" si="0"/>
        <v>-3</v>
      </c>
    </row>
    <row r="5" spans="1:4" ht="12">
      <c r="A5" s="2">
        <v>4</v>
      </c>
      <c r="B5" s="2">
        <v>5</v>
      </c>
      <c r="C5" s="2">
        <v>5</v>
      </c>
      <c r="D5" s="2">
        <f t="shared" si="0"/>
        <v>0</v>
      </c>
    </row>
    <row r="6" spans="1:4" ht="12">
      <c r="A6" s="2">
        <v>5</v>
      </c>
      <c r="B6" s="2">
        <v>2</v>
      </c>
      <c r="C6" s="2">
        <v>1</v>
      </c>
      <c r="D6" s="2">
        <f t="shared" si="0"/>
        <v>1</v>
      </c>
    </row>
    <row r="7" spans="1:4" ht="12">
      <c r="A7" s="2">
        <v>6</v>
      </c>
      <c r="B7" s="2">
        <v>1</v>
      </c>
      <c r="C7" s="2">
        <v>1</v>
      </c>
      <c r="D7" s="2">
        <f t="shared" si="0"/>
        <v>0</v>
      </c>
    </row>
    <row r="8" spans="1:4" ht="12">
      <c r="A8" s="2">
        <v>7</v>
      </c>
      <c r="B8" s="2">
        <v>2</v>
      </c>
      <c r="C8" s="2">
        <v>3</v>
      </c>
      <c r="D8" s="2">
        <f t="shared" si="0"/>
        <v>-1</v>
      </c>
    </row>
    <row r="9" spans="1:4" ht="12">
      <c r="A9" s="2">
        <v>8</v>
      </c>
      <c r="B9" s="2">
        <v>3</v>
      </c>
      <c r="C9" s="2">
        <v>4</v>
      </c>
      <c r="D9" s="2">
        <f t="shared" si="0"/>
        <v>-1</v>
      </c>
    </row>
    <row r="10" spans="1:4" ht="12">
      <c r="A10" s="2">
        <v>9</v>
      </c>
      <c r="B10" s="2">
        <v>4</v>
      </c>
      <c r="C10" s="2">
        <v>5</v>
      </c>
      <c r="D10" s="2">
        <f t="shared" si="0"/>
        <v>-1</v>
      </c>
    </row>
    <row r="11" spans="1:4" ht="12">
      <c r="A11" s="2">
        <v>10</v>
      </c>
      <c r="B11" s="2">
        <v>5</v>
      </c>
      <c r="C11" s="2">
        <v>4</v>
      </c>
      <c r="D11" s="2">
        <f t="shared" si="0"/>
        <v>1</v>
      </c>
    </row>
    <row r="12" spans="1:4" ht="12">
      <c r="A12" s="2">
        <v>11</v>
      </c>
      <c r="B12" s="2">
        <v>1</v>
      </c>
      <c r="C12" s="2">
        <v>3</v>
      </c>
      <c r="D12" s="2">
        <f t="shared" si="0"/>
        <v>-2</v>
      </c>
    </row>
    <row r="13" spans="1:4" ht="12">
      <c r="A13" s="2">
        <v>12</v>
      </c>
      <c r="B13" s="2">
        <v>0</v>
      </c>
      <c r="C13" s="2">
        <v>5</v>
      </c>
      <c r="D13" s="2">
        <f t="shared" si="0"/>
        <v>-5</v>
      </c>
    </row>
    <row r="14" spans="1:4" ht="12">
      <c r="A14" s="2">
        <v>13</v>
      </c>
      <c r="B14" s="2">
        <v>3</v>
      </c>
      <c r="C14" s="2">
        <v>4</v>
      </c>
      <c r="D14" s="2">
        <f t="shared" si="0"/>
        <v>-1</v>
      </c>
    </row>
    <row r="15" spans="1:4" ht="12">
      <c r="A15" s="2">
        <v>14</v>
      </c>
      <c r="B15" s="2">
        <v>4</v>
      </c>
      <c r="C15" s="2">
        <v>6</v>
      </c>
      <c r="D15" s="2">
        <f t="shared" si="0"/>
        <v>-2</v>
      </c>
    </row>
    <row r="16" spans="2:4" ht="12">
      <c r="B16" s="2"/>
      <c r="C16" s="2"/>
      <c r="D16" s="2"/>
    </row>
    <row r="17" spans="1:4" ht="12">
      <c r="A17" s="4" t="s">
        <v>2</v>
      </c>
      <c r="B17" s="5">
        <f>AVERAGE(B2:B15)</f>
        <v>2.7142857142857144</v>
      </c>
      <c r="C17" s="5">
        <f>AVERAGE(C2:C15)</f>
        <v>3.857142857142857</v>
      </c>
      <c r="D17" s="5">
        <f>AVERAGE(D2:D15)</f>
        <v>-1.1428571428571428</v>
      </c>
    </row>
    <row r="18" spans="1:4" ht="12">
      <c r="A18" s="4" t="s">
        <v>3</v>
      </c>
      <c r="B18" s="5">
        <f>VAR(B2:B15)</f>
        <v>2.527472527472528</v>
      </c>
      <c r="C18" s="5">
        <f>VAR(C2:C15)</f>
        <v>2.43956043956044</v>
      </c>
      <c r="D18" s="5">
        <f>VAR(D2:D15)</f>
        <v>2.5934065934065935</v>
      </c>
    </row>
    <row r="19" spans="1:3" ht="12">
      <c r="A19" s="4" t="s">
        <v>13</v>
      </c>
      <c r="B19" s="3">
        <f>COUNT(B2:B15)</f>
        <v>14</v>
      </c>
      <c r="C19" s="3"/>
    </row>
    <row r="20" spans="1:3" ht="12">
      <c r="A20" s="7" t="s">
        <v>16</v>
      </c>
      <c r="B20" s="3">
        <f>STDEV(B2:B15)</f>
        <v>1.5898026693500449</v>
      </c>
      <c r="C20" s="3">
        <f>STDEV(C2:C15)</f>
        <v>1.561909228976012</v>
      </c>
    </row>
    <row r="21" spans="1:3" ht="12">
      <c r="A21" s="6" t="s">
        <v>15</v>
      </c>
      <c r="B21" s="6">
        <f>B20/SQRT(B19)</f>
        <v>0.42489263580618036</v>
      </c>
      <c r="C21" s="6">
        <f>C20/SQRT(B19)</f>
        <v>0.4174378002906062</v>
      </c>
    </row>
    <row r="22" ht="12">
      <c r="C22" s="3"/>
    </row>
    <row r="23" spans="1:3" ht="12">
      <c r="A23" s="4" t="s">
        <v>12</v>
      </c>
      <c r="B23" s="3">
        <f>D17/SQRT(D18/14)</f>
        <v>-2.6553431901784594</v>
      </c>
      <c r="C23" s="3"/>
    </row>
    <row r="24" spans="1:2" ht="12">
      <c r="A24" s="4" t="s">
        <v>5</v>
      </c>
      <c r="B24" s="3">
        <f>B19-1</f>
        <v>13</v>
      </c>
    </row>
    <row r="25" spans="1:2" ht="12">
      <c r="A25" s="4" t="s">
        <v>14</v>
      </c>
      <c r="B25" s="3">
        <f>TTEST(B2:B15,C2:C15,1,1)</f>
        <v>0.009904673744012046</v>
      </c>
    </row>
    <row r="28" ht="12.75"/>
    <row r="29" ht="12.75"/>
    <row r="30" ht="12.75"/>
    <row r="31" ht="12.75"/>
    <row r="32" ht="12.75"/>
    <row r="33" ht="12.75"/>
    <row r="34" ht="12.75"/>
  </sheetData>
  <sheetProtection/>
  <printOptions/>
  <pageMargins left="0.75" right="0.75" top="1" bottom="1" header="0.5" footer="0.5"/>
  <pageSetup horizontalDpi="1200" verticalDpi="12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cp:lastPrinted>2004-11-18T22:13:18Z</cp:lastPrinted>
  <dcterms:created xsi:type="dcterms:W3CDTF">2004-10-28T20:27:04Z</dcterms:created>
  <dcterms:modified xsi:type="dcterms:W3CDTF">2010-01-04T21:41:43Z</dcterms:modified>
  <cp:category/>
  <cp:version/>
  <cp:contentType/>
  <cp:contentStatus/>
</cp:coreProperties>
</file>